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20\Stavby MR2 2020\376_Lysice\"/>
    </mc:Choice>
  </mc:AlternateContent>
  <bookViews>
    <workbookView xWindow="0" yWindow="0" windowWidth="25200" windowHeight="12675" activeTab="1"/>
  </bookViews>
  <sheets>
    <sheet name="Rekapitulace" sheetId="3" r:id="rId1"/>
    <sheet name="Stavební náklady" sheetId="1" r:id="rId2"/>
    <sheet name="ON+VN" sheetId="2" r:id="rId3"/>
  </sheets>
  <externalReferences>
    <externalReference r:id="rId4"/>
  </externalReferences>
  <definedNames>
    <definedName name="_xlnm.Print_Area" localSheetId="2">'ON+VN'!$B$2:$H$25</definedName>
    <definedName name="_xlnm.Print_Area" localSheetId="1">'Stavební náklady'!$B$2:$H$51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1" i="1"/>
  <c r="F28" i="1"/>
  <c r="F22" i="1"/>
  <c r="F15" i="1"/>
  <c r="F11" i="1"/>
  <c r="H31" i="1" l="1"/>
  <c r="H34" i="1"/>
  <c r="H28" i="1" l="1"/>
  <c r="F7" i="1" l="1"/>
  <c r="H11" i="2" l="1"/>
  <c r="H9" i="2"/>
  <c r="H7" i="1" l="1"/>
  <c r="H39" i="1" l="1"/>
  <c r="H22" i="1" l="1"/>
  <c r="H15" i="1"/>
  <c r="H11" i="1"/>
  <c r="H15" i="2" l="1"/>
  <c r="C9" i="3" s="1"/>
  <c r="H17" i="2" l="1"/>
  <c r="H19" i="2" l="1"/>
  <c r="D9" i="3"/>
  <c r="E9" i="3" s="1"/>
  <c r="H44" i="1"/>
  <c r="H47" i="1" s="1"/>
  <c r="C7" i="3" l="1"/>
  <c r="H49" i="1"/>
  <c r="H51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<sst xmlns="http://schemas.openxmlformats.org/spreadsheetml/2006/main" count="85" uniqueCount="66">
  <si>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</si>
  <si>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</si>
  <si>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</si>
  <si>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</si>
  <si>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</si>
  <si>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</si>
  <si>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</si>
  <si>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</si>
  <si>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</si>
  <si>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</si>
  <si>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</si>
  <si>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</si>
  <si>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</si>
  <si>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</si>
  <si>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</si>
  <si>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</si>
  <si>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</si>
  <si>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</si>
  <si>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</si>
  <si>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</si>
  <si>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</si>
  <si>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</si>
  <si>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</si>
  <si>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</si>
  <si>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</si>
  <si>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</si>
  <si>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</si>
  <si>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</si>
  <si>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</si>
  <si>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</si>
  <si>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</si>
  <si>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</si>
  <si>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</si>
  <si>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</si>
  <si>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</si>
  <si>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</si>
  <si>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</si>
  <si>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</si>
  <si>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</si>
  <si>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</si>
  <si>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</si>
  <si>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</si>
  <si>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</si>
  <si>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</si>
  <si>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</si>
  <si>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</si>
  <si>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</si>
  <si>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</si>
  <si>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</si>
  <si>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</si>
  <si>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 xml:space="preserve">Stavební náklady  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</si>
  <si>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</si>
  <si>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zahrnuje veškerou manipulaci s vybouranou sutí a s vybouranými hmotami vč. uložení na skládku. Nezahrnuje</t>
  </si>
  <si>
    <t>poplatek za skládku</t>
  </si>
  <si>
    <t>VÝŠKOVÁ ÚPRAVA MŘÍŽÍ</t>
  </si>
  <si>
    <t>ks</t>
  </si>
  <si>
    <t>- položka výškové úpravy zahrnuje všechny nutné práce a materiály pro zvýšení nebo snížení zařízení (včetně nutné úpravy stávajícího povrchu vozovky nebo chodníku).</t>
  </si>
  <si>
    <t>VÝŠKOVÁ ÚPRAVA KRYCÍCH HRNCŮ</t>
  </si>
  <si>
    <t>VODOROVNÉ DOPRAVNÍ ZNAČENÍ BARVOU HLADKÉ - DODÁVKA A POKLÁDKA</t>
  </si>
  <si>
    <t>položka zahrnuje:</t>
  </si>
  <si>
    <t>- dodání a pokládku nátěrového materiálu (měří se pouze natíraná plocha)</t>
  </si>
  <si>
    <t>- předznačení a reflexní úpravu</t>
  </si>
  <si>
    <t>574A44</t>
  </si>
  <si>
    <t>II/376 Lysice</t>
  </si>
  <si>
    <t xml:space="preserve"> ASFALTOVÝ BETON PRO OBRUSNÉ VRSTVY ACO 11+,  TL. 50MM</t>
  </si>
  <si>
    <t xml:space="preserve"> FRÉZOVÁNÍ ZPEVNĚNÝCH PLOCH ASFALTOVÝCH, ODVOZ DO 12KM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</si>
</sst>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11" fillId="0" borderId="2" xfId="0" applyFont="1" applyBorder="1"/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2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2" xfId="0" quotePrefix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76_Lysice_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34">
          <cell r="F34">
            <v>146.9</v>
          </cell>
        </row>
        <row r="38">
          <cell r="F38">
            <v>22.799999999999997</v>
          </cell>
        </row>
        <row r="42">
          <cell r="F42">
            <v>172.5</v>
          </cell>
        </row>
        <row r="48">
          <cell r="F48">
            <v>3</v>
          </cell>
        </row>
        <row r="50">
          <cell r="F50">
            <v>2</v>
          </cell>
        </row>
        <row r="52">
          <cell r="F52">
            <v>2938</v>
          </cell>
        </row>
        <row r="54">
          <cell r="F54">
            <v>2938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zoomScaleNormal="100" workbookViewId="0">
      <selection activeCell="B23" sqref="B23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63</v>
      </c>
    </row>
    <row r="4" spans="2:5" ht="15.75" thickBot="1" x14ac:dyDescent="0.3"/>
    <row r="5" spans="2:5" ht="27" customHeight="1" thickTop="1" x14ac:dyDescent="0.25">
      <c r="B5" s="95" t="s">
        <v>46</v>
      </c>
      <c r="C5" s="96" t="s">
        <v>47</v>
      </c>
      <c r="D5" s="96" t="s">
        <v>48</v>
      </c>
      <c r="E5" s="97" t="s">
        <v>49</v>
      </c>
    </row>
    <row r="6" spans="2:5" x14ac:dyDescent="0.25">
      <c r="B6" s="60"/>
      <c r="C6" s="61"/>
      <c r="D6" s="61"/>
      <c r="E6" s="62"/>
    </row>
    <row r="7" spans="2:5" x14ac:dyDescent="0.25">
      <c r="B7" s="60" t="s">
        <v>50</v>
      </c>
      <c r="C7" s="63">
        <f>'Stavební náklady'!H47</f>
        <v>0</v>
      </c>
      <c r="D7" s="63">
        <f>C7*0.21</f>
        <v>0</v>
      </c>
      <c r="E7" s="64">
        <f>SUM(C7:D7)</f>
        <v>0</v>
      </c>
    </row>
    <row r="8" spans="2:5" x14ac:dyDescent="0.25">
      <c r="B8" s="60"/>
      <c r="C8" s="63"/>
      <c r="D8" s="63"/>
      <c r="E8" s="64"/>
    </row>
    <row r="9" spans="2:5" x14ac:dyDescent="0.25">
      <c r="B9" s="60" t="s">
        <v>25</v>
      </c>
      <c r="C9" s="63">
        <f>'ON+VN'!H15</f>
        <v>0</v>
      </c>
      <c r="D9" s="63">
        <f>'ON+VN'!H17</f>
        <v>0</v>
      </c>
      <c r="E9" s="64">
        <f>SUM(C9:D9)</f>
        <v>0</v>
      </c>
    </row>
    <row r="10" spans="2:5" x14ac:dyDescent="0.25">
      <c r="B10" s="60"/>
      <c r="C10" s="63"/>
      <c r="D10" s="63"/>
      <c r="E10" s="64" t="s">
        <v>1</v>
      </c>
    </row>
    <row r="11" spans="2:5" ht="15.75" thickBot="1" x14ac:dyDescent="0.3">
      <c r="B11" s="65" t="s">
        <v>7</v>
      </c>
      <c r="C11" s="66">
        <f>SUM(C7:C10)</f>
        <v>0</v>
      </c>
      <c r="D11" s="66">
        <f>SUM(D7:D10)</f>
        <v>0</v>
      </c>
      <c r="E11" s="67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&amp;L&amp;"-,Kurzíva"&amp;14II/385 Olší&amp;C&amp;"-,Kurzíva"&amp;14Rekapitulace&amp;R&amp;"-,Kurzíva"&amp;14Kontrolní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53"/>
  <sheetViews>
    <sheetView tabSelected="1" zoomScaleNormal="100" workbookViewId="0">
      <selection activeCell="G6" sqref="G6:G43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9" ht="21" x14ac:dyDescent="0.35">
      <c r="D2" s="3" t="s">
        <v>63</v>
      </c>
    </row>
    <row r="3" spans="2:9" ht="21" x14ac:dyDescent="0.35">
      <c r="D3" s="3" t="s">
        <v>1</v>
      </c>
    </row>
    <row r="4" spans="2:9" ht="15.75" thickBot="1" x14ac:dyDescent="0.3"/>
    <row r="5" spans="2:9" ht="28.5" customHeight="1" thickTop="1" thickBot="1" x14ac:dyDescent="0.3">
      <c r="B5" s="90" t="s">
        <v>24</v>
      </c>
      <c r="C5" s="91" t="s">
        <v>8</v>
      </c>
      <c r="D5" s="92" t="s">
        <v>9</v>
      </c>
      <c r="E5" s="93" t="s">
        <v>10</v>
      </c>
      <c r="F5" s="93" t="s">
        <v>11</v>
      </c>
      <c r="G5" s="93" t="s">
        <v>12</v>
      </c>
      <c r="H5" s="94" t="s">
        <v>13</v>
      </c>
    </row>
    <row r="6" spans="2:9" ht="13.5" customHeight="1" thickTop="1" x14ac:dyDescent="0.25">
      <c r="B6" s="19"/>
      <c r="C6" s="4"/>
      <c r="D6" s="5"/>
      <c r="E6" s="6"/>
      <c r="F6" s="7"/>
      <c r="G6" s="7"/>
      <c r="H6" s="8"/>
    </row>
    <row r="7" spans="2:9" ht="17.25" customHeight="1" x14ac:dyDescent="0.25">
      <c r="B7" s="19">
        <v>1</v>
      </c>
      <c r="C7" s="85">
        <v>113726</v>
      </c>
      <c r="D7" s="15" t="s">
        <v>65</v>
      </c>
      <c r="E7" s="87" t="s">
        <v>51</v>
      </c>
      <c r="F7" s="17">
        <f>[1]List1!$F$34</f>
        <v>146.9</v>
      </c>
      <c r="G7" s="17"/>
      <c r="H7" s="18">
        <f>ROUND(F7*G7,2)</f>
        <v>0</v>
      </c>
    </row>
    <row r="8" spans="2:9" ht="13.5" customHeight="1" x14ac:dyDescent="0.25">
      <c r="B8" s="19"/>
      <c r="C8" s="4"/>
      <c r="D8" s="88" t="s">
        <v>52</v>
      </c>
      <c r="E8" s="16"/>
      <c r="F8" s="17"/>
      <c r="G8" s="17"/>
      <c r="H8" s="8"/>
    </row>
    <row r="9" spans="2:9" ht="13.5" customHeight="1" x14ac:dyDescent="0.25">
      <c r="B9" s="19"/>
      <c r="C9" s="4"/>
      <c r="D9" s="89" t="s">
        <v>53</v>
      </c>
      <c r="E9" s="16"/>
      <c r="F9" s="17"/>
      <c r="G9" s="17"/>
      <c r="H9" s="8"/>
    </row>
    <row r="10" spans="2:9" ht="13.5" customHeight="1" x14ac:dyDescent="0.25">
      <c r="B10" s="19"/>
      <c r="C10" s="4"/>
      <c r="D10" s="89"/>
      <c r="E10" s="16"/>
      <c r="F10" s="17"/>
      <c r="G10" s="17"/>
      <c r="H10" s="8"/>
    </row>
    <row r="11" spans="2:9" ht="17.25" x14ac:dyDescent="0.25">
      <c r="B11" s="19">
        <v>2</v>
      </c>
      <c r="C11" s="14">
        <v>572213</v>
      </c>
      <c r="D11" s="15" t="s">
        <v>17</v>
      </c>
      <c r="E11" s="16" t="s">
        <v>14</v>
      </c>
      <c r="F11" s="17">
        <f>[1]List1!$F$54</f>
        <v>2938</v>
      </c>
      <c r="G11" s="17"/>
      <c r="H11" s="18">
        <f>ROUND(F11*G11,2)</f>
        <v>0</v>
      </c>
    </row>
    <row r="12" spans="2:9" x14ac:dyDescent="0.25">
      <c r="B12" s="19"/>
      <c r="C12" s="4"/>
      <c r="D12" s="5" t="s">
        <v>15</v>
      </c>
      <c r="E12" s="5"/>
      <c r="F12" s="5"/>
      <c r="G12" s="5"/>
      <c r="H12" s="21"/>
    </row>
    <row r="13" spans="2:9" x14ac:dyDescent="0.25">
      <c r="B13" s="19"/>
      <c r="C13" s="4"/>
      <c r="D13" s="5" t="s">
        <v>16</v>
      </c>
      <c r="E13" s="5"/>
      <c r="F13" s="5"/>
      <c r="G13" s="5"/>
      <c r="H13" s="21"/>
    </row>
    <row r="14" spans="2:9" x14ac:dyDescent="0.25">
      <c r="B14" s="19"/>
      <c r="C14" s="4"/>
      <c r="D14" s="5"/>
      <c r="E14" s="5"/>
      <c r="F14" s="5"/>
      <c r="G14" s="5"/>
      <c r="H14" s="21"/>
    </row>
    <row r="15" spans="2:9" ht="17.25" x14ac:dyDescent="0.25">
      <c r="B15" s="19">
        <v>3</v>
      </c>
      <c r="C15" s="85" t="s">
        <v>62</v>
      </c>
      <c r="D15" s="15" t="s">
        <v>64</v>
      </c>
      <c r="E15" s="16" t="s">
        <v>14</v>
      </c>
      <c r="F15" s="17">
        <f>[1]List1!$F$52</f>
        <v>2938</v>
      </c>
      <c r="G15" s="17"/>
      <c r="H15" s="18">
        <f>ROUND(F15*G15,2)</f>
        <v>0</v>
      </c>
      <c r="I15" t="s">
        <v>1</v>
      </c>
    </row>
    <row r="16" spans="2:9" ht="30" x14ac:dyDescent="0.25">
      <c r="B16" s="19"/>
      <c r="C16" s="4"/>
      <c r="D16" s="9" t="s">
        <v>2</v>
      </c>
      <c r="E16" s="6"/>
      <c r="F16" s="7"/>
      <c r="G16" s="7"/>
      <c r="H16" s="8"/>
    </row>
    <row r="17" spans="2:8" ht="30" x14ac:dyDescent="0.25">
      <c r="B17" s="19"/>
      <c r="C17" s="4"/>
      <c r="D17" s="9" t="s">
        <v>3</v>
      </c>
      <c r="E17" s="6"/>
      <c r="F17" s="7"/>
      <c r="G17" s="7"/>
      <c r="H17" s="8"/>
    </row>
    <row r="18" spans="2:8" ht="30" x14ac:dyDescent="0.25">
      <c r="B18" s="19"/>
      <c r="C18" s="4"/>
      <c r="D18" s="9" t="s">
        <v>4</v>
      </c>
      <c r="E18" s="6"/>
      <c r="F18" s="7"/>
      <c r="G18" s="7"/>
      <c r="H18" s="8"/>
    </row>
    <row r="19" spans="2:8" x14ac:dyDescent="0.25">
      <c r="B19" s="19"/>
      <c r="C19" s="4"/>
      <c r="D19" s="9" t="s">
        <v>5</v>
      </c>
      <c r="E19" s="6"/>
      <c r="F19" s="7"/>
      <c r="G19" s="7"/>
      <c r="H19" s="8"/>
    </row>
    <row r="20" spans="2:8" ht="30" x14ac:dyDescent="0.25">
      <c r="B20" s="19"/>
      <c r="C20" s="4"/>
      <c r="D20" s="9" t="s">
        <v>6</v>
      </c>
      <c r="E20" s="6"/>
      <c r="F20" s="7"/>
      <c r="G20" s="7"/>
      <c r="H20" s="8"/>
    </row>
    <row r="21" spans="2:8" x14ac:dyDescent="0.25">
      <c r="B21" s="19"/>
      <c r="C21" s="4"/>
      <c r="D21" s="5"/>
      <c r="E21" s="6"/>
      <c r="F21" s="7"/>
      <c r="G21" s="7"/>
      <c r="H21" s="8"/>
    </row>
    <row r="22" spans="2:8" x14ac:dyDescent="0.25">
      <c r="B22" s="19">
        <v>4</v>
      </c>
      <c r="C22" s="14" t="s">
        <v>18</v>
      </c>
      <c r="D22" s="15" t="s">
        <v>19</v>
      </c>
      <c r="E22" s="16" t="s">
        <v>0</v>
      </c>
      <c r="F22" s="17">
        <f>[1]List1!$F$38</f>
        <v>22.799999999999997</v>
      </c>
      <c r="G22" s="17"/>
      <c r="H22" s="18">
        <f>ROUND(F22*G22,2)</f>
        <v>0</v>
      </c>
    </row>
    <row r="23" spans="2:8" x14ac:dyDescent="0.25">
      <c r="B23" s="19"/>
      <c r="C23" s="4"/>
      <c r="D23" s="5" t="s">
        <v>20</v>
      </c>
      <c r="E23" s="6"/>
      <c r="F23" s="7"/>
      <c r="G23" s="7"/>
      <c r="H23" s="8"/>
    </row>
    <row r="24" spans="2:8" x14ac:dyDescent="0.25">
      <c r="B24" s="19"/>
      <c r="C24" s="4"/>
      <c r="D24" s="5" t="s">
        <v>21</v>
      </c>
      <c r="E24" s="6"/>
      <c r="F24" s="7"/>
      <c r="G24" s="7"/>
      <c r="H24" s="8"/>
    </row>
    <row r="25" spans="2:8" x14ac:dyDescent="0.25">
      <c r="B25" s="19"/>
      <c r="C25" s="4"/>
      <c r="D25" s="5" t="s">
        <v>22</v>
      </c>
      <c r="E25" s="6"/>
      <c r="F25" s="7"/>
      <c r="G25" s="7"/>
      <c r="H25" s="8"/>
    </row>
    <row r="26" spans="2:8" x14ac:dyDescent="0.25">
      <c r="B26" s="19"/>
      <c r="C26" s="4"/>
      <c r="D26" s="5" t="s">
        <v>23</v>
      </c>
      <c r="E26" s="6"/>
      <c r="F26" s="7"/>
      <c r="G26" s="7"/>
      <c r="H26" s="8"/>
    </row>
    <row r="27" spans="2:8" x14ac:dyDescent="0.25">
      <c r="B27" s="19"/>
      <c r="C27" s="4"/>
      <c r="D27" s="5"/>
      <c r="E27" s="6"/>
      <c r="F27" s="7"/>
      <c r="G27" s="7"/>
      <c r="H27" s="8"/>
    </row>
    <row r="28" spans="2:8" x14ac:dyDescent="0.25">
      <c r="B28" s="19">
        <v>5</v>
      </c>
      <c r="C28" s="14">
        <v>89922</v>
      </c>
      <c r="D28" s="15" t="s">
        <v>54</v>
      </c>
      <c r="E28" s="16" t="s">
        <v>55</v>
      </c>
      <c r="F28" s="17">
        <f>[1]List1!$F$48</f>
        <v>3</v>
      </c>
      <c r="G28" s="17"/>
      <c r="H28" s="18">
        <f>ROUND(F28*G28,2)</f>
        <v>0</v>
      </c>
    </row>
    <row r="29" spans="2:8" ht="30" x14ac:dyDescent="0.25">
      <c r="B29" s="19" t="s">
        <v>1</v>
      </c>
      <c r="C29" s="4"/>
      <c r="D29" s="9" t="s">
        <v>56</v>
      </c>
      <c r="E29" s="6"/>
      <c r="F29" s="7"/>
      <c r="G29" s="7"/>
      <c r="H29" s="8"/>
    </row>
    <row r="30" spans="2:8" x14ac:dyDescent="0.25">
      <c r="B30" s="19"/>
      <c r="C30" s="4"/>
      <c r="D30" s="5"/>
      <c r="E30" s="6"/>
      <c r="F30" s="7"/>
      <c r="G30" s="7"/>
      <c r="H30" s="77"/>
    </row>
    <row r="31" spans="2:8" x14ac:dyDescent="0.25">
      <c r="B31" s="19">
        <v>6</v>
      </c>
      <c r="C31" s="14">
        <v>89923</v>
      </c>
      <c r="D31" s="15" t="s">
        <v>57</v>
      </c>
      <c r="E31" s="16" t="s">
        <v>55</v>
      </c>
      <c r="F31" s="17">
        <f>[1]List1!$F$50</f>
        <v>2</v>
      </c>
      <c r="G31" s="17"/>
      <c r="H31" s="18">
        <f>ROUND(F31*G31,2)</f>
        <v>0</v>
      </c>
    </row>
    <row r="32" spans="2:8" ht="30" x14ac:dyDescent="0.25">
      <c r="B32" s="19"/>
      <c r="C32" s="4"/>
      <c r="D32" s="9" t="s">
        <v>56</v>
      </c>
      <c r="E32" s="6"/>
      <c r="F32" s="7"/>
      <c r="G32" s="7"/>
      <c r="H32" s="8"/>
    </row>
    <row r="33" spans="2:8" x14ac:dyDescent="0.25">
      <c r="B33" s="19"/>
      <c r="C33" s="4"/>
      <c r="D33" s="9"/>
      <c r="E33" s="6"/>
      <c r="F33" s="7"/>
      <c r="G33" s="7"/>
      <c r="H33" s="8"/>
    </row>
    <row r="34" spans="2:8" ht="17.25" x14ac:dyDescent="0.25">
      <c r="B34" s="19">
        <v>7</v>
      </c>
      <c r="C34" s="14">
        <v>915111</v>
      </c>
      <c r="D34" s="15" t="s">
        <v>58</v>
      </c>
      <c r="E34" s="16" t="s">
        <v>14</v>
      </c>
      <c r="F34" s="17">
        <f>[1]List1!$F$42</f>
        <v>172.5</v>
      </c>
      <c r="G34" s="17"/>
      <c r="H34" s="18">
        <f>ROUND(F34*G34,2)</f>
        <v>0</v>
      </c>
    </row>
    <row r="35" spans="2:8" x14ac:dyDescent="0.25">
      <c r="B35" s="19"/>
      <c r="C35" s="14"/>
      <c r="D35" s="98" t="s">
        <v>59</v>
      </c>
      <c r="E35" s="16"/>
      <c r="F35" s="17"/>
      <c r="G35" s="17"/>
      <c r="H35" s="18"/>
    </row>
    <row r="36" spans="2:8" x14ac:dyDescent="0.25">
      <c r="B36" s="19"/>
      <c r="C36" s="14"/>
      <c r="D36" s="99" t="s">
        <v>60</v>
      </c>
      <c r="E36" s="16"/>
      <c r="F36" s="17"/>
      <c r="G36" s="17"/>
      <c r="H36" s="18"/>
    </row>
    <row r="37" spans="2:8" x14ac:dyDescent="0.25">
      <c r="B37" s="19"/>
      <c r="C37" s="14"/>
      <c r="D37" s="99" t="s">
        <v>61</v>
      </c>
      <c r="E37" s="16"/>
      <c r="F37" s="17"/>
      <c r="G37" s="17"/>
      <c r="H37" s="18"/>
    </row>
    <row r="38" spans="2:8" x14ac:dyDescent="0.25">
      <c r="B38" s="19"/>
      <c r="C38" s="4"/>
      <c r="D38" s="9"/>
      <c r="E38" s="6"/>
      <c r="F38" s="7"/>
      <c r="G38" s="7"/>
      <c r="H38" s="8"/>
    </row>
    <row r="39" spans="2:8" x14ac:dyDescent="0.25">
      <c r="B39" s="84">
        <v>8</v>
      </c>
      <c r="C39" s="70" t="s">
        <v>43</v>
      </c>
      <c r="D39" s="69" t="s">
        <v>40</v>
      </c>
      <c r="E39" s="16" t="s">
        <v>33</v>
      </c>
      <c r="F39" s="17">
        <v>1</v>
      </c>
      <c r="G39" s="17"/>
      <c r="H39" s="18">
        <f>ROUND(F39*G39,2)</f>
        <v>0</v>
      </c>
    </row>
    <row r="40" spans="2:8" ht="45" x14ac:dyDescent="0.25">
      <c r="B40" s="72"/>
      <c r="C40" s="73"/>
      <c r="D40" s="74" t="s">
        <v>41</v>
      </c>
      <c r="E40" s="75"/>
      <c r="F40" s="76"/>
      <c r="G40" s="76"/>
      <c r="H40" s="77"/>
    </row>
    <row r="41" spans="2:8" ht="60" x14ac:dyDescent="0.25">
      <c r="B41" s="20"/>
      <c r="C41" s="10"/>
      <c r="D41" s="71" t="s">
        <v>42</v>
      </c>
      <c r="E41" s="11"/>
      <c r="F41" s="12"/>
      <c r="G41" s="12"/>
      <c r="H41" s="13"/>
    </row>
    <row r="42" spans="2:8" x14ac:dyDescent="0.25">
      <c r="B42" s="19"/>
      <c r="C42" s="4"/>
      <c r="D42" s="9"/>
      <c r="E42" s="6"/>
      <c r="F42" s="7"/>
      <c r="G42" s="7"/>
      <c r="H42" s="8"/>
    </row>
    <row r="43" spans="2:8" x14ac:dyDescent="0.25">
      <c r="B43" s="19"/>
      <c r="C43" s="4"/>
      <c r="D43" s="5"/>
      <c r="E43" s="6"/>
      <c r="F43" s="7"/>
      <c r="G43" s="7"/>
      <c r="H43" s="8"/>
    </row>
    <row r="44" spans="2:8" ht="15.75" thickBot="1" x14ac:dyDescent="0.3">
      <c r="B44" s="78"/>
      <c r="C44" s="79"/>
      <c r="D44" s="80" t="s">
        <v>7</v>
      </c>
      <c r="E44" s="81"/>
      <c r="F44" s="82"/>
      <c r="G44" s="82"/>
      <c r="H44" s="83">
        <f>SUM(H6:H43)</f>
        <v>0</v>
      </c>
    </row>
    <row r="45" spans="2:8" ht="15.75" thickTop="1" x14ac:dyDescent="0.25"/>
    <row r="47" spans="2:8" x14ac:dyDescent="0.25">
      <c r="D47" s="57" t="s">
        <v>45</v>
      </c>
      <c r="E47" s="58"/>
      <c r="F47" s="58"/>
      <c r="G47" s="58"/>
      <c r="H47" s="68">
        <f>SUM(H41:H46)</f>
        <v>0</v>
      </c>
    </row>
    <row r="48" spans="2:8" x14ac:dyDescent="0.25">
      <c r="B48" s="1"/>
      <c r="C48"/>
      <c r="D48" s="58"/>
      <c r="E48" s="58"/>
      <c r="F48" s="58"/>
      <c r="G48" s="58"/>
      <c r="H48" s="68"/>
    </row>
    <row r="49" spans="2:8" x14ac:dyDescent="0.25">
      <c r="B49" s="1"/>
      <c r="C49"/>
      <c r="D49" s="58" t="s">
        <v>38</v>
      </c>
      <c r="E49" s="58"/>
      <c r="F49" s="58"/>
      <c r="G49" s="58"/>
      <c r="H49" s="68">
        <f>H47*0.21</f>
        <v>0</v>
      </c>
    </row>
    <row r="50" spans="2:8" x14ac:dyDescent="0.25">
      <c r="B50" s="1"/>
      <c r="C50"/>
      <c r="D50" s="58"/>
      <c r="E50" s="58"/>
      <c r="F50" s="58"/>
      <c r="G50" s="58"/>
      <c r="H50" s="68"/>
    </row>
    <row r="51" spans="2:8" x14ac:dyDescent="0.25">
      <c r="B51" s="1"/>
      <c r="C51"/>
      <c r="D51" s="57" t="s">
        <v>44</v>
      </c>
      <c r="E51" s="58"/>
      <c r="F51" s="58"/>
      <c r="G51" s="58"/>
      <c r="H51" s="68">
        <f>SUM(H47:H50)</f>
        <v>0</v>
      </c>
    </row>
    <row r="52" spans="2:8" x14ac:dyDescent="0.25">
      <c r="B52" s="1"/>
      <c r="C52"/>
      <c r="E52"/>
      <c r="H52"/>
    </row>
    <row r="53" spans="2:8" x14ac:dyDescent="0.25">
      <c r="B53" s="1"/>
      <c r="C53"/>
      <c r="E53"/>
      <c r="H53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&amp;L&amp;"-,Kurzíva"&amp;14II/385 Olší&amp;C&amp;"-,Kurzíva"&amp;14Stavební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G9" sqref="G9:G1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63</v>
      </c>
    </row>
    <row r="6" spans="2:8" x14ac:dyDescent="0.25">
      <c r="B6" s="2"/>
      <c r="C6" s="2"/>
      <c r="E6" s="2"/>
      <c r="H6" s="1"/>
    </row>
    <row r="7" spans="2:8" ht="16.5" thickBot="1" x14ac:dyDescent="0.3">
      <c r="B7" s="22"/>
      <c r="C7" s="23" t="s">
        <v>1</v>
      </c>
      <c r="D7" s="24" t="s">
        <v>25</v>
      </c>
      <c r="E7" s="25"/>
      <c r="F7" s="26"/>
      <c r="G7" s="27"/>
      <c r="H7" s="25"/>
    </row>
    <row r="8" spans="2:8" ht="16.5" thickTop="1" thickBot="1" x14ac:dyDescent="0.3">
      <c r="B8" s="29" t="s">
        <v>26</v>
      </c>
      <c r="C8" s="30" t="s">
        <v>1</v>
      </c>
      <c r="D8" s="31" t="s">
        <v>27</v>
      </c>
      <c r="E8" s="32" t="s">
        <v>28</v>
      </c>
      <c r="F8" s="30" t="s">
        <v>29</v>
      </c>
      <c r="G8" s="33" t="s">
        <v>30</v>
      </c>
      <c r="H8" s="34" t="s">
        <v>31</v>
      </c>
    </row>
    <row r="9" spans="2:8" ht="15.75" thickTop="1" x14ac:dyDescent="0.25">
      <c r="B9" s="35">
        <v>1</v>
      </c>
      <c r="C9" s="36" t="s">
        <v>1</v>
      </c>
      <c r="D9" s="37" t="s">
        <v>32</v>
      </c>
      <c r="E9" s="38" t="s">
        <v>33</v>
      </c>
      <c r="F9" s="39">
        <v>1</v>
      </c>
      <c r="G9" s="40"/>
      <c r="H9" s="41">
        <f>F9*G9</f>
        <v>0</v>
      </c>
    </row>
    <row r="10" spans="2:8" x14ac:dyDescent="0.25">
      <c r="B10" s="42"/>
      <c r="C10" s="43"/>
      <c r="D10" s="44" t="s">
        <v>34</v>
      </c>
      <c r="E10" s="45"/>
      <c r="F10" s="46"/>
      <c r="G10" s="47"/>
      <c r="H10" s="86"/>
    </row>
    <row r="11" spans="2:8" x14ac:dyDescent="0.25">
      <c r="B11" s="42">
        <v>2</v>
      </c>
      <c r="C11" s="43"/>
      <c r="D11" s="49" t="s">
        <v>35</v>
      </c>
      <c r="E11" s="45" t="s">
        <v>33</v>
      </c>
      <c r="F11" s="46">
        <v>1</v>
      </c>
      <c r="G11" s="47"/>
      <c r="H11" s="48">
        <f>F11*G11</f>
        <v>0</v>
      </c>
    </row>
    <row r="12" spans="2:8" ht="15.75" thickBot="1" x14ac:dyDescent="0.3">
      <c r="B12" s="50"/>
      <c r="C12" s="51" t="s">
        <v>1</v>
      </c>
      <c r="D12" s="52" t="s">
        <v>36</v>
      </c>
      <c r="E12" s="53"/>
      <c r="F12" s="54"/>
      <c r="G12" s="55"/>
      <c r="H12" s="56"/>
    </row>
    <row r="13" spans="2:8" ht="15.75" thickTop="1" x14ac:dyDescent="0.25">
      <c r="B13" s="28"/>
      <c r="C13" s="28"/>
      <c r="D13" s="28"/>
      <c r="E13" s="28"/>
      <c r="F13" s="28"/>
      <c r="G13" s="28"/>
      <c r="H13" s="28"/>
    </row>
    <row r="14" spans="2:8" x14ac:dyDescent="0.25">
      <c r="B14" s="28"/>
      <c r="C14" s="28"/>
      <c r="D14" s="28"/>
      <c r="E14" s="28"/>
      <c r="F14" s="28"/>
      <c r="G14" s="28"/>
      <c r="H14" s="28"/>
    </row>
    <row r="15" spans="2:8" x14ac:dyDescent="0.25">
      <c r="B15" s="28"/>
      <c r="C15" s="28"/>
      <c r="D15" s="57" t="s">
        <v>37</v>
      </c>
      <c r="E15" s="58"/>
      <c r="F15" s="58"/>
      <c r="G15" s="58"/>
      <c r="H15" s="59">
        <f>SUM(H9:H14)</f>
        <v>0</v>
      </c>
    </row>
    <row r="16" spans="2:8" x14ac:dyDescent="0.25">
      <c r="B16" s="28"/>
      <c r="C16" s="28"/>
      <c r="D16" s="58"/>
      <c r="E16" s="58"/>
      <c r="F16" s="58"/>
      <c r="G16" s="58"/>
      <c r="H16" s="58"/>
    </row>
    <row r="17" spans="2:8" x14ac:dyDescent="0.25">
      <c r="B17" s="28"/>
      <c r="C17" s="28"/>
      <c r="D17" s="58" t="s">
        <v>38</v>
      </c>
      <c r="E17" s="58"/>
      <c r="F17" s="58"/>
      <c r="G17" s="58"/>
      <c r="H17" s="59">
        <f>H15*0.21</f>
        <v>0</v>
      </c>
    </row>
    <row r="18" spans="2:8" x14ac:dyDescent="0.25">
      <c r="B18" s="28"/>
      <c r="C18" s="28"/>
      <c r="D18" s="58"/>
      <c r="E18" s="58"/>
      <c r="F18" s="58"/>
      <c r="G18" s="58"/>
      <c r="H18" s="58"/>
    </row>
    <row r="19" spans="2:8" x14ac:dyDescent="0.25">
      <c r="B19" s="28"/>
      <c r="C19" s="28"/>
      <c r="D19" s="57" t="s">
        <v>39</v>
      </c>
      <c r="E19" s="58"/>
      <c r="F19" s="58"/>
      <c r="G19" s="58"/>
      <c r="H19" s="59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&amp;L&amp;"-,Kurzíva"&amp;14II/385 Olší&amp;C&amp;"-,Kurzíva"&amp;14Ostatní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2020-05-11T11:59:51Z</cp:lastPrinted>
  <dcterms:created xsi:type="dcterms:W3CDTF">2018-05-28T10:42:46Z</dcterms:created>
  <dcterms:modified xsi:type="dcterms:W3CDTF">2020-10-04T17:26:16Z</dcterms:modified>
</cp:coreProperties>
</file>